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  <sheet name="Cash flows" sheetId="3" r:id="rId3"/>
  </sheets>
  <definedNames/>
  <calcPr fullCalcOnLoad="1"/>
</workbook>
</file>

<file path=xl/sharedStrings.xml><?xml version="1.0" encoding="utf-8"?>
<sst xmlns="http://schemas.openxmlformats.org/spreadsheetml/2006/main" count="404" uniqueCount="356">
  <si>
    <t/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</si>
  <si>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</si>
  <si>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</si>
  <si>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</si>
  <si>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</si>
  <si>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</si>
  <si>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</si>
  <si>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</si>
  <si>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</si>
  <si>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</si>
  <si>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</si>
  <si>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</si>
  <si>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</si>
  <si>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</si>
  <si>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</si>
  <si>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</si>
  <si>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</si>
  <si>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</si>
  <si>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</si>
  <si>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</si>
  <si>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</si>
  <si>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</si>
  <si>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</si>
  <si>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</si>
  <si>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</si>
  <si>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</si>
  <si>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</si>
  <si>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</si>
  <si>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</si>
  <si>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</si>
  <si>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134</t>
  </si>
  <si>
    <t>5. Other receivables</t>
  </si>
  <si>
    <t>135</t>
  </si>
  <si>
    <t>6. Other short-term receivables</t>
  </si>
  <si>
    <t>136</t>
  </si>
  <si>
    <t>137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</si>
  <si>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</si>
  <si>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</si>
  <si>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</si>
  <si>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</si>
  <si>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</si>
  <si>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</si>
  <si>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</si>
  <si>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</si>
  <si>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</si>
  <si>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</si>
  <si>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</si>
  <si>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</si>
  <si>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</si>
  <si>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</si>
  <si>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</si>
  <si>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</si>
  <si>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</si>
  <si>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</si>
  <si>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</si>
  <si>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</si>
  <si>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</si>
  <si>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</si>
  <si>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</si>
  <si>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</si>
  <si>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</si>
  <si>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</si>
  <si>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</si>
  <si>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</si>
  <si>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</si>
  <si>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</si>
  <si>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</si>
  <si>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</si>
  <si>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</si>
  <si>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</si>
  <si>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</si>
  <si>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</si>
  <si>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</si>
  <si>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</si>
  <si>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</si>
  <si>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</si>
  <si>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</si>
  <si>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</si>
  <si>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</si>
  <si>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</si>
  <si>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</si>
  <si>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</si>
  <si>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</si>
  <si>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</si>
  <si>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</si>
  <si>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</si>
  <si>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</si>
  <si>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</si>
  <si>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</si>
  <si>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</si>
  <si>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</si>
  <si>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</si>
  <si>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</si>
  <si>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</si>
  <si>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</si>
  <si>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</si>
  <si>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240</t>
  </si>
  <si>
    <t>241</t>
  </si>
  <si>
    <t>242</t>
  </si>
  <si>
    <t>250</t>
  </si>
  <si>
    <t>1. Investment in Subsidiaries</t>
  </si>
  <si>
    <t>251</t>
  </si>
  <si>
    <t>2. Investment in Joint Ventures</t>
  </si>
  <si>
    <t>252</t>
  </si>
  <si>
    <t>253</t>
  </si>
  <si>
    <t>4. Allowance for Long-term Investments</t>
  </si>
  <si>
    <t>254</t>
  </si>
  <si>
    <t>255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</si>
  <si>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</si>
  <si>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</si>
  <si>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</si>
  <si>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</si>
  <si>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</si>
  <si>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</si>
  <si>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</si>
  <si>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268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</si>
  <si>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</si>
  <si>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</si>
  <si>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</si>
  <si>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</si>
  <si>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</si>
  <si>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</si>
  <si>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</si>
  <si>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</si>
  <si>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311</t>
  </si>
  <si>
    <t>312</t>
  </si>
  <si>
    <t>313</t>
  </si>
  <si>
    <t>314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</si>
  <si>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</si>
  <si>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</si>
  <si>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</si>
  <si>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</si>
  <si>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</si>
  <si>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</si>
  <si>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</si>
  <si>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</si>
  <si>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</si>
  <si>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</si>
  <si>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</si>
  <si>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321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</si>
  <si>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</si>
  <si>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</si>
  <si>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</si>
  <si>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</si>
  <si>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</si>
  <si>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</si>
  <si>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</si>
  <si>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</si>
  <si>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</si>
  <si>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</si>
  <si>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</si>
  <si>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</si>
  <si>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</si>
  <si>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</si>
  <si>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</si>
  <si>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</si>
  <si>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</si>
  <si>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</si>
  <si>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</si>
  <si>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</si>
  <si>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</si>
  <si>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</si>
  <si>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</si>
  <si>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</si>
  <si>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</si>
  <si>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</si>
  <si>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</si>
  <si>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</si>
  <si>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</si>
  <si>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</si>
  <si>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</si>
  <si>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</si>
  <si>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</si>
  <si>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</si>
  <si>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</si>
  <si>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</si>
  <si>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</si>
  <si>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</si>
  <si>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</si>
  <si>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</si>
  <si>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</si>
  <si>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</si>
  <si>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</si>
  <si>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</si>
  <si>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</si>
  <si>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</si>
  <si>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</si>
  <si>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</si>
  <si>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</si>
  <si>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</si>
  <si>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</si>
  <si>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</si>
  <si>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</si>
  <si>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</si>
  <si>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</si>
  <si>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</si>
  <si>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</si>
  <si>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</si>
  <si>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</si>
  <si>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</si>
  <si>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</si>
  <si>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</si>
  <si>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</si>
  <si>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</si>
  <si>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</si>
  <si>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</si>
  <si>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</si>
  <si>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</si>
  <si>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</si>
  <si>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</si>
  <si>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</si>
  <si>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</si>
  <si>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</si>
  <si>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</si>
  <si>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</si>
  <si>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</si>
  <si>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</si>
  <si>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</si>
  <si>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</si>
  <si>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3. Held - to - maturity investment</t>
  </si>
  <si>
    <t>4. Receivables Based on Stages of Construction Contract Schedules</t>
  </si>
  <si>
    <t xml:space="preserve">7. Allowance for incollectible accounts </t>
  </si>
  <si>
    <t xml:space="preserve">8. Pending shortage assets
</t>
  </si>
  <si>
    <t>IV. Long -term assets in process</t>
  </si>
  <si>
    <t>1. Long -term operation expenses in process</t>
  </si>
  <si>
    <t>2. Construction in progress</t>
  </si>
  <si>
    <t>V. Long-term financial investments</t>
  </si>
  <si>
    <t>3. Investment in associates</t>
  </si>
  <si>
    <t>5. Held - to - maturity investment</t>
  </si>
  <si>
    <t>VI. Others</t>
  </si>
  <si>
    <t>4. Other long-term assets</t>
  </si>
  <si>
    <t>5. Goodwill</t>
  </si>
  <si>
    <t>1. Accounts Payable</t>
  </si>
  <si>
    <t>2. Advanced payments from buyers</t>
  </si>
  <si>
    <t>3. Tax Payables &amp; Payables to Government</t>
  </si>
  <si>
    <t>4. Employee Payables</t>
  </si>
  <si>
    <t>5. Accural Expenses/ Expense Payables</t>
  </si>
  <si>
    <t>11. Allowance for payables</t>
  </si>
  <si>
    <t>12. Bonus and welfare fund</t>
  </si>
  <si>
    <t>Unit: VND</t>
  </si>
  <si>
    <t>Financial Statement</t>
  </si>
  <si>
    <t>BALANCE SHEET</t>
  </si>
  <si>
    <t>Accumulated to this quarter (This year)</t>
  </si>
  <si>
    <t>Accumulated to this quarter (Last year)</t>
  </si>
  <si>
    <t>1. Gross sales of merchandise and services</t>
  </si>
  <si>
    <t>01</t>
  </si>
  <si>
    <t>2. Deduction</t>
  </si>
  <si>
    <t>02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</si>
  <si>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</si>
  <si>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</si>
  <si>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</si>
  <si>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</si>
  <si>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</si>
  <si>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</si>
  <si>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</si>
  <si>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</si>
  <si>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</si>
  <si>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</si>
  <si>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</si>
  <si>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</si>
  <si>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</si>
  <si>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>24</t>
  </si>
  <si>
    <t>9. Selling expenses</t>
  </si>
  <si>
    <t>25</t>
  </si>
  <si>
    <t>10. General and administration expenses</t>
  </si>
  <si>
    <t>26</t>
  </si>
  <si>
    <t>11. Operating profit (loss)</t>
  </si>
  <si>
    <t>30</t>
  </si>
  <si>
    <t>12. Other income</t>
  </si>
  <si>
    <t>31</t>
  </si>
  <si>
    <t>13. Other expenses</t>
  </si>
  <si>
    <t>32</t>
  </si>
  <si>
    <t>14. Profit (loss) from other activities</t>
  </si>
  <si>
    <t>40</t>
  </si>
  <si>
    <t>15. Accounting profit (loss) before tax</t>
  </si>
  <si>
    <t>50</t>
  </si>
  <si>
    <t>16. Income tax payable</t>
  </si>
  <si>
    <t>51</t>
  </si>
  <si>
    <t>17. Deferred income tax</t>
  </si>
  <si>
    <t>52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</si>
  <si>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</si>
  <si>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</si>
  <si>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</si>
  <si>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</si>
  <si>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</si>
  <si>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</si>
  <si>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</si>
  <si>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</si>
  <si>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>20. Decrease in earning per share</t>
  </si>
  <si>
    <t>71</t>
  </si>
  <si>
    <t>Income Statement</t>
  </si>
  <si>
    <t>Cash flows</t>
  </si>
  <si>
    <t>I. Cash flows from operating activities</t>
  </si>
  <si>
    <t>1. Profit before tax</t>
  </si>
  <si>
    <t>2. Adjustment of following items</t>
  </si>
  <si>
    <t>- Fixed asset depreciation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</si>
  <si>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</si>
  <si>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</si>
  <si>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</si>
  <si>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</si>
  <si>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</si>
  <si>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</si>
  <si>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</si>
  <si>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</si>
  <si>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- Other adjustments</t>
  </si>
  <si>
    <t>07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</si>
  <si>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</si>
  <si>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</si>
  <si>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</si>
  <si>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</si>
  <si>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</si>
  <si>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- Increase/Decrease in accounts payables (excluding interest payables, income tax payables)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</si>
  <si>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</si>
  <si>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</si>
  <si>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</si>
  <si>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</si>
  <si>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</si>
  <si>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</si>
  <si>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- Income tax paid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</si>
  <si>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</si>
  <si>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</si>
  <si>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</si>
  <si>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</si>
  <si>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</si>
  <si>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</si>
  <si>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</si>
  <si>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</si>
  <si>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</si>
  <si>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</si>
  <si>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>4. Recovery of loan, proceeds from sale of debt instruments</t>
  </si>
  <si>
    <t>5. Investments in associates</t>
  </si>
  <si>
    <t>6. Recovery of Investments in associates</t>
  </si>
  <si>
    <t>7. Interest and dividend received</t>
  </si>
  <si>
    <t>27</t>
  </si>
  <si>
    <t>Net cash from investing activities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</si>
  <si>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</si>
  <si>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</si>
  <si>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</si>
  <si>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</si>
  <si>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>33</t>
  </si>
  <si>
    <t>4. Payments of principal</t>
  </si>
  <si>
    <t>34</t>
  </si>
  <si>
    <t>5. Payments of financial lease</t>
  </si>
  <si>
    <t>35</t>
  </si>
  <si>
    <t>6. Dividends paid for owners</t>
  </si>
  <si>
    <t>36</t>
  </si>
  <si>
    <t>Net cash from financing activities</t>
  </si>
  <si>
    <t>Net cash of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</si>
  <si>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</si>
  <si>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</si>
  <si>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</si>
  <si>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Company: Bac Ninh Clean Water Joint Stock Company</t>
  </si>
  <si>
    <t>Stock code: BNW</t>
  </si>
  <si>
    <t>Market: UPCoM</t>
  </si>
  <si>
    <t>Quarter 3 Year 2019</t>
  </si>
  <si>
    <t>As of 30/9/2019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</si>
</sst>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A9" sqref="A9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9" customWidth="1"/>
  </cols>
  <sheetData>
    <row r="1" spans="1:3" ht="12">
      <c r="A1" s="18" t="s">
        <v>351</v>
      </c>
      <c r="B1" s="19"/>
      <c r="C1" t="s">
        <v>240</v>
      </c>
    </row>
    <row r="2" spans="1:3" ht="12">
      <c r="A2" s="19" t="s">
        <v>352</v>
      </c>
      <c r="B2" s="19"/>
      <c r="C2" t="s">
        <v>354</v>
      </c>
    </row>
    <row r="3" spans="1:2" ht="12">
      <c r="A3" s="19" t="s">
        <v>353</v>
      </c>
      <c r="B3" s="19"/>
    </row>
    <row r="4" spans="3:4" ht="12">
      <c r="C4" s="19" t="s">
        <v>0</v>
      </c>
      <c r="D4" s="19"/>
    </row>
    <row r="5" spans="1:4" ht="19.5" customHeight="1">
      <c r="A5" s="20" t="s">
        <v>241</v>
      </c>
      <c r="B5" s="19"/>
      <c r="C5" s="19"/>
      <c r="D5" s="19"/>
    </row>
    <row r="6" spans="1:5" ht="12">
      <c r="A6" t="s">
        <v>355</v>
      </c>
      <c r="E6" s="9" t="s">
        <v>239</v>
      </c>
    </row>
    <row r="8" spans="1:5" ht="12">
      <c r="A8" s="1" t="s">
        <v>1</v>
      </c>
      <c r="B8" s="1" t="s">
        <v>2</v>
      </c>
      <c r="C8" s="1" t="s">
        <v>3</v>
      </c>
      <c r="D8" s="10" t="s">
        <v>4</v>
      </c>
      <c r="E8" s="10" t="s">
        <v>5</v>
      </c>
    </row>
    <row r="9" spans="1:5" ht="12">
      <c r="A9" s="2" t="s">
        <v>6</v>
      </c>
      <c r="B9" s="4"/>
      <c r="C9" s="4"/>
      <c r="D9" s="8" t="s">
        <v>0</v>
      </c>
      <c r="E9" s="8" t="s">
        <v>0</v>
      </c>
    </row>
    <row r="10" spans="1:5" ht="12">
      <c r="A10" s="2" t="s">
        <v>7</v>
      </c>
      <c r="B10" s="4" t="s">
        <v>8</v>
      </c>
      <c r="C10" s="4"/>
      <c r="D10" s="8">
        <f>D11+D14+D18+D27+D30</f>
        <v>165202912312</v>
      </c>
      <c r="E10" s="8">
        <f>E11+E14+E18+E27+E30</f>
        <v>236741251615</v>
      </c>
    </row>
    <row r="11" spans="1:5" ht="12">
      <c r="A11" s="2" t="s">
        <v>9</v>
      </c>
      <c r="B11" s="4" t="s">
        <v>10</v>
      </c>
      <c r="C11" s="4"/>
      <c r="D11" s="8">
        <f>SUM(D12:D13)</f>
        <v>6641524695</v>
      </c>
      <c r="E11" s="8">
        <f>SUM(E12:E13)</f>
        <v>30205680778</v>
      </c>
    </row>
    <row r="12" spans="1:5" ht="12">
      <c r="A12" s="3" t="s">
        <v>11</v>
      </c>
      <c r="B12" s="4" t="s">
        <v>12</v>
      </c>
      <c r="C12" s="4"/>
      <c r="D12" s="11">
        <v>6641524695</v>
      </c>
      <c r="E12" s="11">
        <v>1205680778</v>
      </c>
    </row>
    <row r="13" spans="1:5" ht="12">
      <c r="A13" s="3" t="s">
        <v>13</v>
      </c>
      <c r="B13" s="4" t="s">
        <v>14</v>
      </c>
      <c r="C13" s="4"/>
      <c r="D13" s="11"/>
      <c r="E13" s="11">
        <v>29000000000</v>
      </c>
    </row>
    <row r="14" spans="1:5" ht="12">
      <c r="A14" s="2" t="s">
        <v>15</v>
      </c>
      <c r="B14" s="4" t="s">
        <v>16</v>
      </c>
      <c r="C14" s="4"/>
      <c r="D14" s="8">
        <f>SUM(D15:D17)</f>
        <v>100000000000</v>
      </c>
      <c r="E14" s="8">
        <f>SUM(E15:E17)</f>
        <v>150000000000</v>
      </c>
    </row>
    <row r="15" spans="1:5" ht="12">
      <c r="A15" s="3" t="s">
        <v>17</v>
      </c>
      <c r="B15" s="4" t="s">
        <v>18</v>
      </c>
      <c r="C15" s="4"/>
      <c r="D15" s="12"/>
      <c r="E15" s="11"/>
    </row>
    <row r="16" spans="1:5" ht="12">
      <c r="A16" s="3" t="s">
        <v>19</v>
      </c>
      <c r="B16" s="4" t="s">
        <v>20</v>
      </c>
      <c r="C16" s="4"/>
      <c r="D16" s="11"/>
      <c r="E16" s="11"/>
    </row>
    <row r="17" spans="1:5" ht="12">
      <c r="A17" s="5" t="s">
        <v>219</v>
      </c>
      <c r="B17" s="4" t="s">
        <v>21</v>
      </c>
      <c r="C17" s="4"/>
      <c r="D17" s="11">
        <v>100000000000</v>
      </c>
      <c r="E17" s="11">
        <v>150000000000</v>
      </c>
    </row>
    <row r="18" spans="1:5" ht="12">
      <c r="A18" s="2" t="s">
        <v>22</v>
      </c>
      <c r="B18" s="4" t="s">
        <v>23</v>
      </c>
      <c r="C18" s="4"/>
      <c r="D18" s="8">
        <f>SUM(D19:D26)</f>
        <v>44185386739</v>
      </c>
      <c r="E18" s="8">
        <f>SUM(E19:E26)</f>
        <v>36231089880</v>
      </c>
    </row>
    <row r="19" spans="1:5" ht="12">
      <c r="A19" s="3" t="s">
        <v>24</v>
      </c>
      <c r="B19" s="4" t="s">
        <v>25</v>
      </c>
      <c r="C19" s="4"/>
      <c r="D19" s="11">
        <v>23357123683</v>
      </c>
      <c r="E19" s="11">
        <v>18782314499</v>
      </c>
    </row>
    <row r="20" spans="1:5" ht="12">
      <c r="A20" s="3" t="s">
        <v>26</v>
      </c>
      <c r="B20" s="4" t="s">
        <v>27</v>
      </c>
      <c r="C20" s="4"/>
      <c r="D20" s="11">
        <v>9800135600</v>
      </c>
      <c r="E20" s="11">
        <v>7665178752</v>
      </c>
    </row>
    <row r="21" spans="1:5" ht="12">
      <c r="A21" s="3" t="s">
        <v>28</v>
      </c>
      <c r="B21" s="4" t="s">
        <v>29</v>
      </c>
      <c r="C21" s="4"/>
      <c r="D21" s="11"/>
      <c r="E21" s="11">
        <v>1895795360</v>
      </c>
    </row>
    <row r="22" spans="1:5" ht="12">
      <c r="A22" s="5" t="s">
        <v>220</v>
      </c>
      <c r="B22" s="4" t="s">
        <v>30</v>
      </c>
      <c r="C22" s="4"/>
      <c r="D22" s="11"/>
      <c r="E22" s="11"/>
    </row>
    <row r="23" spans="1:5" ht="12">
      <c r="A23" s="3" t="s">
        <v>31</v>
      </c>
      <c r="B23" s="4" t="s">
        <v>32</v>
      </c>
      <c r="C23" s="4"/>
      <c r="D23" s="11"/>
      <c r="E23" s="11"/>
    </row>
    <row r="24" spans="1:5" ht="12">
      <c r="A24" s="5" t="s">
        <v>33</v>
      </c>
      <c r="B24" s="4" t="s">
        <v>34</v>
      </c>
      <c r="C24" s="4"/>
      <c r="D24" s="11">
        <v>11028127456</v>
      </c>
      <c r="E24" s="11">
        <v>7887801269</v>
      </c>
    </row>
    <row r="25" spans="1:5" ht="12">
      <c r="A25" s="5" t="s">
        <v>221</v>
      </c>
      <c r="B25" s="4" t="s">
        <v>35</v>
      </c>
      <c r="C25" s="4"/>
      <c r="D25" s="11"/>
      <c r="E25" s="11"/>
    </row>
    <row r="26" spans="1:5" ht="24">
      <c r="A26" s="6" t="s">
        <v>222</v>
      </c>
      <c r="B26" s="4" t="s">
        <v>36</v>
      </c>
      <c r="C26" s="4"/>
      <c r="D26" s="11"/>
      <c r="E26" s="11"/>
    </row>
    <row r="27" spans="1:5" ht="12">
      <c r="A27" s="2" t="s">
        <v>37</v>
      </c>
      <c r="B27" s="4" t="s">
        <v>38</v>
      </c>
      <c r="C27" s="4"/>
      <c r="D27" s="8">
        <f>SUM(D28:D29)</f>
        <v>14057567415</v>
      </c>
      <c r="E27" s="8">
        <f>SUM(E28:E29)</f>
        <v>14451748203</v>
      </c>
    </row>
    <row r="28" spans="1:5" ht="12">
      <c r="A28" s="3" t="s">
        <v>39</v>
      </c>
      <c r="B28" s="4" t="s">
        <v>40</v>
      </c>
      <c r="C28" s="4"/>
      <c r="D28" s="11">
        <v>14057567415</v>
      </c>
      <c r="E28" s="11">
        <v>14451748203</v>
      </c>
    </row>
    <row r="29" spans="1:5" ht="12">
      <c r="A29" s="3" t="s">
        <v>41</v>
      </c>
      <c r="B29" s="4" t="s">
        <v>42</v>
      </c>
      <c r="C29" s="4"/>
      <c r="D29" s="11"/>
      <c r="E29" s="11"/>
    </row>
    <row r="30" spans="1:5" ht="12">
      <c r="A30" s="2" t="s">
        <v>43</v>
      </c>
      <c r="B30" s="4" t="s">
        <v>44</v>
      </c>
      <c r="C30" s="4"/>
      <c r="D30" s="8">
        <f>SUM(D31:D35)</f>
        <v>318433463</v>
      </c>
      <c r="E30" s="8">
        <f>SUM(E31:E35)</f>
        <v>5852732754</v>
      </c>
    </row>
    <row r="31" spans="1:5" ht="12">
      <c r="A31" s="3" t="s">
        <v>45</v>
      </c>
      <c r="B31" s="4" t="s">
        <v>46</v>
      </c>
      <c r="C31" s="4"/>
      <c r="D31" s="11">
        <v>318433463</v>
      </c>
      <c r="E31" s="11"/>
    </row>
    <row r="32" spans="1:5" ht="12">
      <c r="A32" s="3" t="s">
        <v>47</v>
      </c>
      <c r="B32" s="4" t="s">
        <v>48</v>
      </c>
      <c r="C32" s="4"/>
      <c r="D32" s="11"/>
      <c r="E32" s="11"/>
    </row>
    <row r="33" spans="1:5" ht="12">
      <c r="A33" s="3" t="s">
        <v>49</v>
      </c>
      <c r="B33" s="4" t="s">
        <v>50</v>
      </c>
      <c r="C33" s="4"/>
      <c r="D33" s="11"/>
      <c r="E33" s="11">
        <v>5852732754</v>
      </c>
    </row>
    <row r="34" spans="1:5" ht="12">
      <c r="A34" s="3" t="s">
        <v>51</v>
      </c>
      <c r="B34" s="4" t="s">
        <v>52</v>
      </c>
      <c r="C34" s="4"/>
      <c r="D34" s="11"/>
      <c r="E34" s="11"/>
    </row>
    <row r="35" spans="1:5" ht="12">
      <c r="A35" s="3" t="s">
        <v>53</v>
      </c>
      <c r="B35" s="4" t="s">
        <v>54</v>
      </c>
      <c r="C35" s="4"/>
      <c r="D35" s="11"/>
      <c r="E35" s="11"/>
    </row>
    <row r="36" spans="1:5" ht="12">
      <c r="A36" s="2" t="s">
        <v>55</v>
      </c>
      <c r="B36" s="4" t="s">
        <v>56</v>
      </c>
      <c r="C36" s="4"/>
      <c r="D36" s="8">
        <f>D37+D45+D55+D58+D61+D67</f>
        <v>422975975475</v>
      </c>
      <c r="E36" s="8">
        <f>E37+E45+E55+E58+E61+E67</f>
        <v>387406656737</v>
      </c>
    </row>
    <row r="37" spans="1:5" ht="12">
      <c r="A37" s="2" t="s">
        <v>57</v>
      </c>
      <c r="B37" s="4" t="s">
        <v>58</v>
      </c>
      <c r="C37" s="4"/>
      <c r="D37" s="8">
        <f>SUM(D38:D44)</f>
        <v>1895795360</v>
      </c>
      <c r="E37" s="8">
        <f>SUM(E38:E44)</f>
        <v>0</v>
      </c>
    </row>
    <row r="38" spans="1:5" ht="12">
      <c r="A38" s="3" t="s">
        <v>59</v>
      </c>
      <c r="B38" s="4" t="s">
        <v>60</v>
      </c>
      <c r="C38" s="4"/>
      <c r="D38" s="11"/>
      <c r="E38" s="11"/>
    </row>
    <row r="39" spans="1:5" ht="12">
      <c r="A39" s="3" t="s">
        <v>61</v>
      </c>
      <c r="B39" s="4" t="s">
        <v>62</v>
      </c>
      <c r="C39" s="4"/>
      <c r="D39" s="11"/>
      <c r="E39" s="11"/>
    </row>
    <row r="40" spans="1:5" ht="12">
      <c r="A40" s="3" t="s">
        <v>63</v>
      </c>
      <c r="B40" s="4" t="s">
        <v>64</v>
      </c>
      <c r="C40" s="4"/>
      <c r="D40" s="11"/>
      <c r="E40" s="11"/>
    </row>
    <row r="41" spans="1:5" ht="12">
      <c r="A41" s="3" t="s">
        <v>65</v>
      </c>
      <c r="B41" s="4" t="s">
        <v>66</v>
      </c>
      <c r="C41" s="4"/>
      <c r="D41" s="11"/>
      <c r="E41" s="11"/>
    </row>
    <row r="42" spans="1:5" ht="12">
      <c r="A42" s="3" t="s">
        <v>67</v>
      </c>
      <c r="B42" s="4" t="s">
        <v>68</v>
      </c>
      <c r="C42" s="4"/>
      <c r="D42" s="11"/>
      <c r="E42" s="11"/>
    </row>
    <row r="43" spans="1:5" ht="12">
      <c r="A43" s="3" t="s">
        <v>69</v>
      </c>
      <c r="B43" s="4" t="s">
        <v>70</v>
      </c>
      <c r="C43" s="4"/>
      <c r="D43" s="11">
        <v>1895795360</v>
      </c>
      <c r="E43" s="11"/>
    </row>
    <row r="44" spans="1:5" ht="12">
      <c r="A44" s="3" t="s">
        <v>71</v>
      </c>
      <c r="B44" s="4" t="s">
        <v>72</v>
      </c>
      <c r="C44" s="4"/>
      <c r="D44" s="11"/>
      <c r="E44" s="11"/>
    </row>
    <row r="45" spans="1:5" ht="12">
      <c r="A45" s="2" t="s">
        <v>73</v>
      </c>
      <c r="B45" s="4" t="s">
        <v>74</v>
      </c>
      <c r="C45" s="4"/>
      <c r="D45" s="8">
        <f>D46+D49+D52</f>
        <v>370524118824</v>
      </c>
      <c r="E45" s="8">
        <f>E46+E49+E52</f>
        <v>345417473704</v>
      </c>
    </row>
    <row r="46" spans="1:5" ht="12">
      <c r="A46" s="2" t="s">
        <v>75</v>
      </c>
      <c r="B46" s="4" t="s">
        <v>76</v>
      </c>
      <c r="C46" s="4"/>
      <c r="D46" s="8">
        <f>SUM(D47:D48)</f>
        <v>363173570381</v>
      </c>
      <c r="E46" s="8">
        <f>SUM(E47:E48)</f>
        <v>337881544479</v>
      </c>
    </row>
    <row r="47" spans="1:5" ht="12">
      <c r="A47" s="3" t="s">
        <v>77</v>
      </c>
      <c r="B47" s="4" t="s">
        <v>78</v>
      </c>
      <c r="C47" s="4"/>
      <c r="D47" s="11">
        <v>596060591260</v>
      </c>
      <c r="E47" s="11">
        <v>554912163904</v>
      </c>
    </row>
    <row r="48" spans="1:5" ht="12">
      <c r="A48" s="3" t="s">
        <v>79</v>
      </c>
      <c r="B48" s="4" t="s">
        <v>80</v>
      </c>
      <c r="C48" s="4"/>
      <c r="D48" s="11">
        <v>-232887020879</v>
      </c>
      <c r="E48" s="11">
        <v>-217030619425</v>
      </c>
    </row>
    <row r="49" spans="1:5" ht="12">
      <c r="A49" s="2" t="s">
        <v>81</v>
      </c>
      <c r="B49" s="4" t="s">
        <v>82</v>
      </c>
      <c r="C49" s="4"/>
      <c r="D49" s="8">
        <f>SUM(D50:D51)</f>
        <v>0</v>
      </c>
      <c r="E49" s="8">
        <f>SUM(E50:E51)</f>
        <v>0</v>
      </c>
    </row>
    <row r="50" spans="1:5" ht="12">
      <c r="A50" s="3" t="s">
        <v>77</v>
      </c>
      <c r="B50" s="4" t="s">
        <v>83</v>
      </c>
      <c r="C50" s="4"/>
      <c r="D50" s="11"/>
      <c r="E50" s="11"/>
    </row>
    <row r="51" spans="1:5" ht="12">
      <c r="A51" s="3" t="s">
        <v>84</v>
      </c>
      <c r="B51" s="4" t="s">
        <v>85</v>
      </c>
      <c r="C51" s="4"/>
      <c r="D51" s="11"/>
      <c r="E51" s="11"/>
    </row>
    <row r="52" spans="1:5" ht="12">
      <c r="A52" s="2" t="s">
        <v>86</v>
      </c>
      <c r="B52" s="4" t="s">
        <v>87</v>
      </c>
      <c r="C52" s="4"/>
      <c r="D52" s="8">
        <f>SUM(D53:D54)</f>
        <v>7350548443</v>
      </c>
      <c r="E52" s="8">
        <f>SUM(E53:E54)</f>
        <v>7535929225</v>
      </c>
    </row>
    <row r="53" spans="1:5" ht="12">
      <c r="A53" s="3" t="s">
        <v>77</v>
      </c>
      <c r="B53" s="4" t="s">
        <v>88</v>
      </c>
      <c r="C53" s="4"/>
      <c r="D53" s="11">
        <v>10133603450</v>
      </c>
      <c r="E53" s="11">
        <v>7828798850</v>
      </c>
    </row>
    <row r="54" spans="1:5" ht="12">
      <c r="A54" s="3" t="s">
        <v>89</v>
      </c>
      <c r="B54" s="4" t="s">
        <v>90</v>
      </c>
      <c r="C54" s="4"/>
      <c r="D54" s="11">
        <v>-2783055007</v>
      </c>
      <c r="E54" s="11">
        <v>-292869625</v>
      </c>
    </row>
    <row r="55" spans="1:5" ht="12">
      <c r="A55" s="2" t="s">
        <v>91</v>
      </c>
      <c r="B55" s="4" t="s">
        <v>92</v>
      </c>
      <c r="C55" s="4"/>
      <c r="D55" s="8">
        <f>SUM(D56:D57)</f>
        <v>0</v>
      </c>
      <c r="E55" s="8">
        <f>SUM(E56:E57)</f>
        <v>0</v>
      </c>
    </row>
    <row r="56" spans="1:5" ht="12">
      <c r="A56" s="3" t="s">
        <v>77</v>
      </c>
      <c r="B56" s="4" t="s">
        <v>93</v>
      </c>
      <c r="C56" s="4"/>
      <c r="D56" s="11"/>
      <c r="E56" s="11"/>
    </row>
    <row r="57" spans="1:5" ht="12">
      <c r="A57" s="3" t="s">
        <v>94</v>
      </c>
      <c r="B57" s="4" t="s">
        <v>95</v>
      </c>
      <c r="C57" s="4"/>
      <c r="D57" s="11"/>
      <c r="E57" s="11"/>
    </row>
    <row r="58" spans="1:5" ht="12">
      <c r="A58" s="7" t="s">
        <v>223</v>
      </c>
      <c r="B58" s="4" t="s">
        <v>96</v>
      </c>
      <c r="C58" s="4"/>
      <c r="D58" s="8">
        <f>SUM(D59:D60)</f>
        <v>11841955984</v>
      </c>
      <c r="E58" s="8">
        <f>SUM(E59:E60)</f>
        <v>36712209708</v>
      </c>
    </row>
    <row r="59" spans="1:5" ht="12">
      <c r="A59" s="5" t="s">
        <v>224</v>
      </c>
      <c r="B59" s="4" t="s">
        <v>97</v>
      </c>
      <c r="C59" s="4"/>
      <c r="D59" s="11"/>
      <c r="E59" s="11"/>
    </row>
    <row r="60" spans="1:5" ht="12">
      <c r="A60" s="5" t="s">
        <v>225</v>
      </c>
      <c r="B60" s="4" t="s">
        <v>98</v>
      </c>
      <c r="C60" s="4"/>
      <c r="D60" s="11">
        <v>11841955984</v>
      </c>
      <c r="E60" s="11">
        <v>36712209708</v>
      </c>
    </row>
    <row r="61" spans="1:5" ht="12">
      <c r="A61" s="7" t="s">
        <v>226</v>
      </c>
      <c r="B61" s="4" t="s">
        <v>99</v>
      </c>
      <c r="C61" s="4"/>
      <c r="D61" s="8">
        <f>SUM(D62:D66)</f>
        <v>37937394843</v>
      </c>
      <c r="E61" s="8">
        <f>SUM(E62:E66)</f>
        <v>4506324843</v>
      </c>
    </row>
    <row r="62" spans="1:5" ht="12">
      <c r="A62" s="3" t="s">
        <v>100</v>
      </c>
      <c r="B62" s="4" t="s">
        <v>101</v>
      </c>
      <c r="C62" s="4"/>
      <c r="D62" s="11"/>
      <c r="E62" s="11"/>
    </row>
    <row r="63" spans="1:5" ht="12">
      <c r="A63" s="3" t="s">
        <v>102</v>
      </c>
      <c r="B63" s="4" t="s">
        <v>103</v>
      </c>
      <c r="C63" s="4"/>
      <c r="D63" s="11">
        <v>37937394843</v>
      </c>
      <c r="E63" s="11">
        <v>4506324843</v>
      </c>
    </row>
    <row r="64" spans="1:5" ht="12">
      <c r="A64" s="5" t="s">
        <v>227</v>
      </c>
      <c r="B64" s="4" t="s">
        <v>104</v>
      </c>
      <c r="C64" s="4"/>
      <c r="D64" s="11"/>
      <c r="E64" s="11"/>
    </row>
    <row r="65" spans="1:5" ht="12">
      <c r="A65" s="3" t="s">
        <v>105</v>
      </c>
      <c r="B65" s="4" t="s">
        <v>106</v>
      </c>
      <c r="C65" s="4"/>
      <c r="D65" s="11"/>
      <c r="E65" s="11"/>
    </row>
    <row r="66" spans="1:5" ht="12">
      <c r="A66" s="5" t="s">
        <v>228</v>
      </c>
      <c r="B66" s="4" t="s">
        <v>107</v>
      </c>
      <c r="C66" s="4"/>
      <c r="D66" s="11"/>
      <c r="E66" s="11"/>
    </row>
    <row r="67" spans="1:5" ht="12">
      <c r="A67" s="7" t="s">
        <v>229</v>
      </c>
      <c r="B67" s="4" t="s">
        <v>108</v>
      </c>
      <c r="C67" s="4"/>
      <c r="D67" s="8">
        <f>SUM(D68:D72)</f>
        <v>776710464</v>
      </c>
      <c r="E67" s="8">
        <f>SUM(E68:E72)</f>
        <v>770648482</v>
      </c>
    </row>
    <row r="68" spans="1:5" ht="12">
      <c r="A68" s="3" t="s">
        <v>109</v>
      </c>
      <c r="B68" s="4" t="s">
        <v>110</v>
      </c>
      <c r="C68" s="4"/>
      <c r="D68" s="11">
        <v>776710464</v>
      </c>
      <c r="E68" s="11">
        <v>770648482</v>
      </c>
    </row>
    <row r="69" spans="1:5" ht="12">
      <c r="A69" s="3" t="s">
        <v>111</v>
      </c>
      <c r="B69" s="4" t="s">
        <v>112</v>
      </c>
      <c r="C69" s="4"/>
      <c r="D69" s="11"/>
      <c r="E69" s="11"/>
    </row>
    <row r="70" spans="1:5" ht="12">
      <c r="A70" s="3" t="s">
        <v>113</v>
      </c>
      <c r="B70" s="4" t="s">
        <v>114</v>
      </c>
      <c r="C70" s="4"/>
      <c r="D70" s="11"/>
      <c r="E70" s="11"/>
    </row>
    <row r="71" spans="1:5" ht="12">
      <c r="A71" s="5" t="s">
        <v>230</v>
      </c>
      <c r="B71" s="4" t="s">
        <v>115</v>
      </c>
      <c r="C71" s="4"/>
      <c r="D71" s="11"/>
      <c r="E71" s="11"/>
    </row>
    <row r="72" spans="1:5" ht="12">
      <c r="A72" s="5" t="s">
        <v>231</v>
      </c>
      <c r="B72" s="4" t="s">
        <v>116</v>
      </c>
      <c r="C72" s="4"/>
      <c r="D72" s="11"/>
      <c r="E72" s="11"/>
    </row>
    <row r="73" spans="1:5" ht="12">
      <c r="A73" s="2" t="s">
        <v>117</v>
      </c>
      <c r="B73" s="4" t="s">
        <v>118</v>
      </c>
      <c r="C73" s="4"/>
      <c r="D73" s="8">
        <f>D10+D36</f>
        <v>588178887787</v>
      </c>
      <c r="E73" s="8">
        <f>E10+E36</f>
        <v>624147908352</v>
      </c>
    </row>
    <row r="74" spans="1:5" ht="12">
      <c r="A74" s="2" t="s">
        <v>119</v>
      </c>
      <c r="B74" s="4"/>
      <c r="C74" s="4"/>
      <c r="D74" s="8"/>
      <c r="E74" s="8"/>
    </row>
    <row r="75" spans="1:5" ht="12">
      <c r="A75" s="2" t="s">
        <v>120</v>
      </c>
      <c r="B75" s="4" t="s">
        <v>121</v>
      </c>
      <c r="C75" s="4"/>
      <c r="D75" s="8">
        <f>D76+D91</f>
        <v>179722918166</v>
      </c>
      <c r="E75" s="8">
        <f>E76+E91</f>
        <v>215932599241</v>
      </c>
    </row>
    <row r="76" spans="1:5" ht="12">
      <c r="A76" s="2" t="s">
        <v>122</v>
      </c>
      <c r="B76" s="4" t="s">
        <v>123</v>
      </c>
      <c r="C76" s="4"/>
      <c r="D76" s="8">
        <f>SUM(D77:D90)</f>
        <v>62706079941</v>
      </c>
      <c r="E76" s="8">
        <f>SUM(E77:E90)</f>
        <v>96573458171</v>
      </c>
    </row>
    <row r="77" spans="1:5" ht="12">
      <c r="A77" s="5" t="s">
        <v>232</v>
      </c>
      <c r="B77" s="4" t="s">
        <v>124</v>
      </c>
      <c r="C77" s="4"/>
      <c r="D77" s="11">
        <v>8337068816</v>
      </c>
      <c r="E77" s="11">
        <v>19201455096</v>
      </c>
    </row>
    <row r="78" spans="1:5" ht="12">
      <c r="A78" s="5" t="s">
        <v>233</v>
      </c>
      <c r="B78" s="4" t="s">
        <v>125</v>
      </c>
      <c r="C78" s="4"/>
      <c r="D78" s="11">
        <v>175677000</v>
      </c>
      <c r="E78" s="11">
        <v>135124000</v>
      </c>
    </row>
    <row r="79" spans="1:5" ht="12">
      <c r="A79" s="5" t="s">
        <v>234</v>
      </c>
      <c r="B79" s="4" t="s">
        <v>126</v>
      </c>
      <c r="C79" s="4"/>
      <c r="D79" s="11">
        <v>12418500655</v>
      </c>
      <c r="E79" s="11">
        <v>11861770666</v>
      </c>
    </row>
    <row r="80" spans="1:5" ht="12">
      <c r="A80" s="5" t="s">
        <v>235</v>
      </c>
      <c r="B80" s="4" t="s">
        <v>127</v>
      </c>
      <c r="C80" s="4"/>
      <c r="D80" s="11">
        <v>6188165776</v>
      </c>
      <c r="E80" s="11">
        <v>4215735505</v>
      </c>
    </row>
    <row r="81" spans="1:5" ht="12">
      <c r="A81" s="5" t="s">
        <v>236</v>
      </c>
      <c r="B81" s="4" t="s">
        <v>128</v>
      </c>
      <c r="C81" s="4"/>
      <c r="D81" s="11">
        <v>519075079</v>
      </c>
      <c r="E81" s="11">
        <v>1007972472</v>
      </c>
    </row>
    <row r="82" spans="1:5" ht="12">
      <c r="A82" s="3" t="s">
        <v>129</v>
      </c>
      <c r="B82" s="4" t="s">
        <v>130</v>
      </c>
      <c r="C82" s="4"/>
      <c r="D82" s="11"/>
      <c r="E82" s="11"/>
    </row>
    <row r="83" spans="1:5" ht="12">
      <c r="A83" s="5" t="s">
        <v>131</v>
      </c>
      <c r="B83" s="4" t="s">
        <v>132</v>
      </c>
      <c r="C83" s="4"/>
      <c r="D83" s="11"/>
      <c r="E83" s="11"/>
    </row>
    <row r="84" spans="1:5" ht="12">
      <c r="A84" s="3" t="s">
        <v>133</v>
      </c>
      <c r="B84" s="4" t="s">
        <v>134</v>
      </c>
      <c r="C84" s="4"/>
      <c r="D84" s="11"/>
      <c r="E84" s="11"/>
    </row>
    <row r="85" spans="1:5" ht="12">
      <c r="A85" s="3" t="s">
        <v>135</v>
      </c>
      <c r="B85" s="4" t="s">
        <v>136</v>
      </c>
      <c r="C85" s="4"/>
      <c r="D85" s="11">
        <v>25745987306</v>
      </c>
      <c r="E85" s="11">
        <v>7971602329</v>
      </c>
    </row>
    <row r="86" spans="1:5" ht="12">
      <c r="A86" s="3" t="s">
        <v>137</v>
      </c>
      <c r="B86" s="4" t="s">
        <v>138</v>
      </c>
      <c r="C86" s="4"/>
      <c r="D86" s="11">
        <v>9113415855</v>
      </c>
      <c r="E86" s="11">
        <v>52179798103</v>
      </c>
    </row>
    <row r="87" spans="1:5" ht="12">
      <c r="A87" s="5" t="s">
        <v>237</v>
      </c>
      <c r="B87" s="4" t="s">
        <v>139</v>
      </c>
      <c r="C87" s="4"/>
      <c r="D87" s="11"/>
      <c r="E87" s="11"/>
    </row>
    <row r="88" spans="1:5" ht="12">
      <c r="A88" s="5" t="s">
        <v>238</v>
      </c>
      <c r="B88" s="4" t="s">
        <v>140</v>
      </c>
      <c r="C88" s="4"/>
      <c r="D88" s="11">
        <v>208189454</v>
      </c>
      <c r="E88" s="11"/>
    </row>
    <row r="89" spans="1:5" ht="12">
      <c r="A89" s="3" t="s">
        <v>141</v>
      </c>
      <c r="B89" s="4" t="s">
        <v>142</v>
      </c>
      <c r="C89" s="4"/>
      <c r="D89" s="11"/>
      <c r="E89" s="11"/>
    </row>
    <row r="90" spans="1:5" ht="12">
      <c r="A90" s="3" t="s">
        <v>143</v>
      </c>
      <c r="B90" s="4" t="s">
        <v>144</v>
      </c>
      <c r="C90" s="4"/>
      <c r="D90" s="11"/>
      <c r="E90" s="11"/>
    </row>
    <row r="91" spans="1:5" ht="12">
      <c r="A91" s="2" t="s">
        <v>145</v>
      </c>
      <c r="B91" s="4" t="s">
        <v>146</v>
      </c>
      <c r="C91" s="4"/>
      <c r="D91" s="8">
        <f>SUM(D92:D104)</f>
        <v>117016838225</v>
      </c>
      <c r="E91" s="8">
        <f>SUM(E92:E104)</f>
        <v>119359141070</v>
      </c>
    </row>
    <row r="92" spans="1:5" ht="12">
      <c r="A92" s="3" t="s">
        <v>147</v>
      </c>
      <c r="B92" s="4" t="s">
        <v>148</v>
      </c>
      <c r="C92" s="4"/>
      <c r="D92" s="11"/>
      <c r="E92" s="11"/>
    </row>
    <row r="93" spans="1:5" ht="12">
      <c r="A93" s="3" t="s">
        <v>149</v>
      </c>
      <c r="B93" s="4" t="s">
        <v>150</v>
      </c>
      <c r="C93" s="4"/>
      <c r="D93" s="11"/>
      <c r="E93" s="11"/>
    </row>
    <row r="94" spans="1:5" ht="12">
      <c r="A94" s="3" t="s">
        <v>151</v>
      </c>
      <c r="B94" s="4" t="s">
        <v>152</v>
      </c>
      <c r="C94" s="4"/>
      <c r="D94" s="11"/>
      <c r="E94" s="11"/>
    </row>
    <row r="95" spans="1:5" ht="12">
      <c r="A95" s="3" t="s">
        <v>153</v>
      </c>
      <c r="B95" s="4" t="s">
        <v>154</v>
      </c>
      <c r="C95" s="4"/>
      <c r="D95" s="11"/>
      <c r="E95" s="11"/>
    </row>
    <row r="96" spans="1:5" ht="12">
      <c r="A96" s="3" t="s">
        <v>155</v>
      </c>
      <c r="B96" s="4" t="s">
        <v>156</v>
      </c>
      <c r="C96" s="4"/>
      <c r="D96" s="11"/>
      <c r="E96" s="11"/>
    </row>
    <row r="97" spans="1:5" ht="12">
      <c r="A97" s="3" t="s">
        <v>157</v>
      </c>
      <c r="B97" s="4" t="s">
        <v>158</v>
      </c>
      <c r="C97" s="4"/>
      <c r="D97" s="11"/>
      <c r="E97" s="11"/>
    </row>
    <row r="98" spans="1:5" ht="12">
      <c r="A98" s="3" t="s">
        <v>159</v>
      </c>
      <c r="B98" s="4" t="s">
        <v>160</v>
      </c>
      <c r="C98" s="4"/>
      <c r="D98" s="11">
        <v>73059934594</v>
      </c>
      <c r="E98" s="11">
        <v>72778396739</v>
      </c>
    </row>
    <row r="99" spans="1:5" ht="12">
      <c r="A99" s="3" t="s">
        <v>161</v>
      </c>
      <c r="B99" s="4" t="s">
        <v>162</v>
      </c>
      <c r="C99" s="4"/>
      <c r="D99" s="11">
        <v>43956903631</v>
      </c>
      <c r="E99" s="11">
        <v>46580744331</v>
      </c>
    </row>
    <row r="100" spans="1:5" ht="12">
      <c r="A100" s="3" t="s">
        <v>163</v>
      </c>
      <c r="B100" s="4" t="s">
        <v>164</v>
      </c>
      <c r="C100" s="4"/>
      <c r="D100" s="11"/>
      <c r="E100" s="11"/>
    </row>
    <row r="101" spans="1:5" ht="12">
      <c r="A101" s="3" t="s">
        <v>165</v>
      </c>
      <c r="B101" s="4" t="s">
        <v>166</v>
      </c>
      <c r="C101" s="4"/>
      <c r="D101" s="11"/>
      <c r="E101" s="11"/>
    </row>
    <row r="102" spans="1:5" ht="12">
      <c r="A102" s="3" t="s">
        <v>167</v>
      </c>
      <c r="B102" s="4" t="s">
        <v>168</v>
      </c>
      <c r="C102" s="4"/>
      <c r="D102" s="11"/>
      <c r="E102" s="11"/>
    </row>
    <row r="103" spans="1:5" ht="12">
      <c r="A103" s="3" t="s">
        <v>169</v>
      </c>
      <c r="B103" s="4" t="s">
        <v>170</v>
      </c>
      <c r="C103" s="4"/>
      <c r="D103" s="11"/>
      <c r="E103" s="11"/>
    </row>
    <row r="104" spans="1:5" ht="12">
      <c r="A104" s="3" t="s">
        <v>171</v>
      </c>
      <c r="B104" s="4" t="s">
        <v>172</v>
      </c>
      <c r="C104" s="4"/>
      <c r="D104" s="11"/>
      <c r="E104" s="11"/>
    </row>
    <row r="105" spans="1:5" ht="12">
      <c r="A105" s="2" t="s">
        <v>173</v>
      </c>
      <c r="B105" s="4" t="s">
        <v>174</v>
      </c>
      <c r="C105" s="4"/>
      <c r="D105" s="8">
        <f>D106+D124</f>
        <v>408455969621</v>
      </c>
      <c r="E105" s="8">
        <f>E106+E124</f>
        <v>406215309111</v>
      </c>
    </row>
    <row r="106" spans="1:5" ht="12">
      <c r="A106" s="2" t="s">
        <v>175</v>
      </c>
      <c r="B106" s="4" t="s">
        <v>176</v>
      </c>
      <c r="C106" s="4"/>
      <c r="D106" s="8">
        <f>D107+D110+D111+D112+D113+D114+D115+D116+D117+D118+D119+D122+D123</f>
        <v>408455969621</v>
      </c>
      <c r="E106" s="8">
        <f>E107+E110+E111+E112+E113+E114+E115+E116+E117+E118+E119+E122+E123</f>
        <v>406215309111</v>
      </c>
    </row>
    <row r="107" spans="1:5" ht="12">
      <c r="A107" s="2" t="s">
        <v>177</v>
      </c>
      <c r="B107" s="4" t="s">
        <v>178</v>
      </c>
      <c r="C107" s="4"/>
      <c r="D107" s="8">
        <f>SUM(D108:D109)</f>
        <v>375493910000</v>
      </c>
      <c r="E107" s="8">
        <f>SUM(E108:E109)</f>
        <v>375493910000</v>
      </c>
    </row>
    <row r="108" spans="1:5" ht="12">
      <c r="A108" s="3" t="s">
        <v>179</v>
      </c>
      <c r="B108" s="4" t="s">
        <v>180</v>
      </c>
      <c r="C108" s="4"/>
      <c r="D108" s="11">
        <v>375493910000</v>
      </c>
      <c r="E108" s="11">
        <v>375493910000</v>
      </c>
    </row>
    <row r="109" spans="1:5" ht="12">
      <c r="A109" s="3" t="s">
        <v>181</v>
      </c>
      <c r="B109" s="4" t="s">
        <v>182</v>
      </c>
      <c r="C109" s="4"/>
      <c r="D109" s="11"/>
      <c r="E109" s="11"/>
    </row>
    <row r="110" spans="1:5" ht="12">
      <c r="A110" s="3" t="s">
        <v>183</v>
      </c>
      <c r="B110" s="4" t="s">
        <v>184</v>
      </c>
      <c r="C110" s="4"/>
      <c r="D110" s="11"/>
      <c r="E110" s="11"/>
    </row>
    <row r="111" spans="1:5" ht="12">
      <c r="A111" s="3" t="s">
        <v>185</v>
      </c>
      <c r="B111" s="4" t="s">
        <v>186</v>
      </c>
      <c r="C111" s="4"/>
      <c r="D111" s="11"/>
      <c r="E111" s="11"/>
    </row>
    <row r="112" spans="1:5" ht="12">
      <c r="A112" s="3" t="s">
        <v>187</v>
      </c>
      <c r="B112" s="4" t="s">
        <v>188</v>
      </c>
      <c r="C112" s="4"/>
      <c r="D112" s="11"/>
      <c r="E112" s="11"/>
    </row>
    <row r="113" spans="1:5" ht="12">
      <c r="A113" s="3" t="s">
        <v>189</v>
      </c>
      <c r="B113" s="4" t="s">
        <v>190</v>
      </c>
      <c r="C113" s="4"/>
      <c r="D113" s="11"/>
      <c r="E113" s="11"/>
    </row>
    <row r="114" spans="1:5" ht="12">
      <c r="A114" s="3" t="s">
        <v>191</v>
      </c>
      <c r="B114" s="4" t="s">
        <v>192</v>
      </c>
      <c r="C114" s="4"/>
      <c r="D114" s="11"/>
      <c r="E114" s="11"/>
    </row>
    <row r="115" spans="1:5" ht="12">
      <c r="A115" s="3" t="s">
        <v>193</v>
      </c>
      <c r="B115" s="4" t="s">
        <v>194</v>
      </c>
      <c r="C115" s="4"/>
      <c r="D115" s="11"/>
      <c r="E115" s="11"/>
    </row>
    <row r="116" spans="1:5" ht="12">
      <c r="A116" s="3" t="s">
        <v>195</v>
      </c>
      <c r="B116" s="4" t="s">
        <v>196</v>
      </c>
      <c r="C116" s="4"/>
      <c r="D116" s="11"/>
      <c r="E116" s="11"/>
    </row>
    <row r="117" spans="1:5" ht="12">
      <c r="A117" s="3" t="s">
        <v>197</v>
      </c>
      <c r="B117" s="4" t="s">
        <v>198</v>
      </c>
      <c r="C117" s="4"/>
      <c r="D117" s="11"/>
      <c r="E117" s="11"/>
    </row>
    <row r="118" spans="1:5" ht="12">
      <c r="A118" s="3" t="s">
        <v>199</v>
      </c>
      <c r="B118" s="4" t="s">
        <v>200</v>
      </c>
      <c r="C118" s="4"/>
      <c r="D118" s="11"/>
      <c r="E118" s="11"/>
    </row>
    <row r="119" spans="1:5" ht="12">
      <c r="A119" s="2" t="s">
        <v>201</v>
      </c>
      <c r="B119" s="4" t="s">
        <v>202</v>
      </c>
      <c r="C119" s="4"/>
      <c r="D119" s="8">
        <f>SUM(D120:D121)</f>
        <v>32962059621</v>
      </c>
      <c r="E119" s="8">
        <f>SUM(E120:E121)</f>
        <v>30721399111</v>
      </c>
    </row>
    <row r="120" spans="1:5" ht="12">
      <c r="A120" s="3" t="s">
        <v>203</v>
      </c>
      <c r="B120" s="4" t="s">
        <v>204</v>
      </c>
      <c r="C120" s="4"/>
      <c r="D120" s="11">
        <v>9408341015</v>
      </c>
      <c r="E120" s="11">
        <v>11095714004</v>
      </c>
    </row>
    <row r="121" spans="1:5" ht="12">
      <c r="A121" s="3" t="s">
        <v>205</v>
      </c>
      <c r="B121" s="4" t="s">
        <v>206</v>
      </c>
      <c r="C121" s="4"/>
      <c r="D121" s="11">
        <v>23553718606</v>
      </c>
      <c r="E121" s="11">
        <v>19625685107</v>
      </c>
    </row>
    <row r="122" spans="1:5" ht="12">
      <c r="A122" s="3" t="s">
        <v>207</v>
      </c>
      <c r="B122" s="4" t="s">
        <v>208</v>
      </c>
      <c r="C122" s="4"/>
      <c r="D122" s="11"/>
      <c r="E122" s="11"/>
    </row>
    <row r="123" spans="1:5" ht="12">
      <c r="A123" s="3" t="s">
        <v>209</v>
      </c>
      <c r="B123" s="4" t="s">
        <v>210</v>
      </c>
      <c r="C123" s="4"/>
      <c r="D123" s="11"/>
      <c r="E123" s="11"/>
    </row>
    <row r="124" spans="1:5" ht="12">
      <c r="A124" s="2" t="s">
        <v>211</v>
      </c>
      <c r="B124" s="4" t="s">
        <v>212</v>
      </c>
      <c r="C124" s="4"/>
      <c r="D124" s="8">
        <f>SUM(D125:D126)</f>
        <v>0</v>
      </c>
      <c r="E124" s="8">
        <f>SUM(E125:E126)</f>
        <v>0</v>
      </c>
    </row>
    <row r="125" spans="1:5" ht="12">
      <c r="A125" s="3" t="s">
        <v>213</v>
      </c>
      <c r="B125" s="4" t="s">
        <v>214</v>
      </c>
      <c r="C125" s="4"/>
      <c r="D125" s="11"/>
      <c r="E125" s="11"/>
    </row>
    <row r="126" spans="1:5" ht="12">
      <c r="A126" s="3" t="s">
        <v>215</v>
      </c>
      <c r="B126" s="4" t="s">
        <v>216</v>
      </c>
      <c r="C126" s="4"/>
      <c r="D126" s="11"/>
      <c r="E126" s="11"/>
    </row>
    <row r="127" spans="1:5" ht="12">
      <c r="A127" s="2" t="s">
        <v>217</v>
      </c>
      <c r="B127" s="4" t="s">
        <v>218</v>
      </c>
      <c r="C127" s="4"/>
      <c r="D127" s="8">
        <f>D75+D105</f>
        <v>588178887787</v>
      </c>
      <c r="E127" s="8">
        <f>E75+E105</f>
        <v>622147908352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8" sqref="D8:E8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13" customWidth="1"/>
  </cols>
  <sheetData>
    <row r="1" spans="1:5" ht="12">
      <c r="A1" s="18" t="s">
        <v>351</v>
      </c>
      <c r="B1" s="19"/>
      <c r="C1" t="s">
        <v>240</v>
      </c>
      <c r="D1" s="9"/>
      <c r="E1" s="9"/>
    </row>
    <row r="2" spans="1:5" ht="12">
      <c r="A2" s="19" t="s">
        <v>352</v>
      </c>
      <c r="B2" s="19"/>
      <c r="C2" t="s">
        <v>354</v>
      </c>
      <c r="D2" s="9"/>
      <c r="E2" s="9"/>
    </row>
    <row r="3" spans="1:5" ht="12">
      <c r="A3" s="19" t="s">
        <v>353</v>
      </c>
      <c r="B3" s="19"/>
      <c r="D3" s="9"/>
      <c r="E3" s="9"/>
    </row>
    <row r="4" spans="3:4" ht="12">
      <c r="C4" s="19" t="s">
        <v>0</v>
      </c>
      <c r="D4" s="19"/>
    </row>
    <row r="5" spans="1:4" ht="19.5" customHeight="1">
      <c r="A5" s="20" t="s">
        <v>290</v>
      </c>
      <c r="B5" s="19"/>
      <c r="C5" s="19"/>
      <c r="D5" s="19"/>
    </row>
    <row r="6" ht="12">
      <c r="E6" s="13" t="s">
        <v>239</v>
      </c>
    </row>
    <row r="8" spans="1:5" ht="24">
      <c r="A8" s="1" t="s">
        <v>1</v>
      </c>
      <c r="B8" s="1" t="s">
        <v>2</v>
      </c>
      <c r="C8" s="1" t="s">
        <v>3</v>
      </c>
      <c r="D8" s="14" t="s">
        <v>242</v>
      </c>
      <c r="E8" s="14" t="s">
        <v>243</v>
      </c>
    </row>
    <row r="9" spans="1:5" ht="12">
      <c r="A9" s="3" t="s">
        <v>244</v>
      </c>
      <c r="B9" s="4" t="s">
        <v>245</v>
      </c>
      <c r="C9" s="4"/>
      <c r="D9" s="15">
        <v>117164760007</v>
      </c>
      <c r="E9" s="15">
        <v>104515933709</v>
      </c>
    </row>
    <row r="10" spans="1:5" ht="12">
      <c r="A10" s="3" t="s">
        <v>246</v>
      </c>
      <c r="B10" s="4" t="s">
        <v>247</v>
      </c>
      <c r="C10" s="4"/>
      <c r="D10" s="15"/>
      <c r="E10" s="15"/>
    </row>
    <row r="11" spans="1:5" ht="12">
      <c r="A11" s="2" t="s">
        <v>248</v>
      </c>
      <c r="B11" s="4" t="s">
        <v>249</v>
      </c>
      <c r="C11" s="4"/>
      <c r="D11" s="16">
        <f>D9-D10</f>
        <v>117164760007</v>
      </c>
      <c r="E11" s="16">
        <f>E9-E10</f>
        <v>104515933709</v>
      </c>
    </row>
    <row r="12" spans="1:5" ht="12">
      <c r="A12" s="3" t="s">
        <v>250</v>
      </c>
      <c r="B12" s="4" t="s">
        <v>251</v>
      </c>
      <c r="C12" s="4"/>
      <c r="D12" s="15">
        <v>83506299631</v>
      </c>
      <c r="E12" s="15">
        <v>76310428002</v>
      </c>
    </row>
    <row r="13" spans="1:5" ht="12">
      <c r="A13" s="2" t="s">
        <v>252</v>
      </c>
      <c r="B13" s="4" t="s">
        <v>253</v>
      </c>
      <c r="C13" s="4"/>
      <c r="D13" s="16">
        <f>D11-D12</f>
        <v>33658460376</v>
      </c>
      <c r="E13" s="16">
        <f>E11-E12</f>
        <v>28205505707</v>
      </c>
    </row>
    <row r="14" spans="1:5" ht="12">
      <c r="A14" s="3" t="s">
        <v>254</v>
      </c>
      <c r="B14" s="4" t="s">
        <v>255</v>
      </c>
      <c r="C14" s="4"/>
      <c r="D14" s="15">
        <v>4261364267</v>
      </c>
      <c r="E14" s="15">
        <v>10704576015</v>
      </c>
    </row>
    <row r="15" spans="1:5" ht="12">
      <c r="A15" s="3" t="s">
        <v>256</v>
      </c>
      <c r="B15" s="4" t="s">
        <v>257</v>
      </c>
      <c r="C15" s="4"/>
      <c r="D15" s="22">
        <f>D16</f>
        <v>1844645230</v>
      </c>
      <c r="E15" s="22">
        <f>E16</f>
        <v>2121293996</v>
      </c>
    </row>
    <row r="16" spans="1:5" ht="12">
      <c r="A16" s="3" t="s">
        <v>258</v>
      </c>
      <c r="B16" s="4" t="s">
        <v>259</v>
      </c>
      <c r="C16" s="21"/>
      <c r="D16" s="24">
        <v>1844645230</v>
      </c>
      <c r="E16" s="22">
        <v>2121293996</v>
      </c>
    </row>
    <row r="17" spans="1:5" ht="12">
      <c r="A17" s="3" t="s">
        <v>260</v>
      </c>
      <c r="B17" s="4" t="s">
        <v>261</v>
      </c>
      <c r="C17" s="21"/>
      <c r="D17" s="25"/>
      <c r="E17" s="25"/>
    </row>
    <row r="18" spans="1:5" ht="12">
      <c r="A18" s="3" t="s">
        <v>262</v>
      </c>
      <c r="B18" s="4" t="s">
        <v>263</v>
      </c>
      <c r="C18" s="4"/>
      <c r="D18" s="23"/>
      <c r="E18" s="23"/>
    </row>
    <row r="19" spans="1:5" ht="12">
      <c r="A19" s="3" t="s">
        <v>264</v>
      </c>
      <c r="B19" s="4" t="s">
        <v>265</v>
      </c>
      <c r="C19" s="4"/>
      <c r="D19" s="15">
        <v>6495406154</v>
      </c>
      <c r="E19" s="15">
        <v>5250108479</v>
      </c>
    </row>
    <row r="20" spans="1:5" ht="12">
      <c r="A20" s="2" t="s">
        <v>266</v>
      </c>
      <c r="B20" s="4" t="s">
        <v>267</v>
      </c>
      <c r="C20" s="4"/>
      <c r="D20" s="16">
        <f>D13+D14-D15-D17-D18-D19</f>
        <v>29579773259</v>
      </c>
      <c r="E20" s="16">
        <f>E13+E14-E15-E17-E18-E19</f>
        <v>31538679247</v>
      </c>
    </row>
    <row r="21" spans="1:5" ht="12">
      <c r="A21" s="3" t="s">
        <v>268</v>
      </c>
      <c r="B21" s="4" t="s">
        <v>269</v>
      </c>
      <c r="C21" s="4"/>
      <c r="D21" s="16"/>
      <c r="E21" s="16">
        <v>504876045</v>
      </c>
    </row>
    <row r="22" spans="1:5" ht="12">
      <c r="A22" s="3" t="s">
        <v>270</v>
      </c>
      <c r="B22" s="4" t="s">
        <v>271</v>
      </c>
      <c r="C22" s="4"/>
      <c r="D22" s="15">
        <v>2100000</v>
      </c>
      <c r="E22" s="15">
        <v>74570548</v>
      </c>
    </row>
    <row r="23" spans="1:5" ht="12">
      <c r="A23" s="2" t="s">
        <v>272</v>
      </c>
      <c r="B23" s="4" t="s">
        <v>273</v>
      </c>
      <c r="C23" s="4"/>
      <c r="D23" s="15">
        <f>D21-D22</f>
        <v>-2100000</v>
      </c>
      <c r="E23" s="15">
        <f>E21-E22</f>
        <v>430305497</v>
      </c>
    </row>
    <row r="24" spans="1:5" ht="12">
      <c r="A24" s="2" t="s">
        <v>274</v>
      </c>
      <c r="B24" s="4" t="s">
        <v>275</v>
      </c>
      <c r="C24" s="4"/>
      <c r="D24" s="16">
        <f>D20+D23</f>
        <v>29577673259</v>
      </c>
      <c r="E24" s="16">
        <f>E20+E23</f>
        <v>31968984744</v>
      </c>
    </row>
    <row r="25" spans="1:5" ht="12">
      <c r="A25" s="3" t="s">
        <v>276</v>
      </c>
      <c r="B25" s="4" t="s">
        <v>277</v>
      </c>
      <c r="C25" s="4"/>
      <c r="D25" s="15">
        <v>5915954653</v>
      </c>
      <c r="E25" s="15">
        <v>6393196458</v>
      </c>
    </row>
    <row r="26" spans="1:5" ht="12">
      <c r="A26" s="3" t="s">
        <v>278</v>
      </c>
      <c r="B26" s="4" t="s">
        <v>279</v>
      </c>
      <c r="C26" s="4"/>
      <c r="D26" s="15"/>
      <c r="E26" s="15"/>
    </row>
    <row r="27" spans="1:5" ht="12">
      <c r="A27" s="2" t="s">
        <v>280</v>
      </c>
      <c r="B27" s="4" t="s">
        <v>281</v>
      </c>
      <c r="C27" s="4"/>
      <c r="D27" s="16">
        <f>D24-D25-D26</f>
        <v>23661718606</v>
      </c>
      <c r="E27" s="16">
        <f>E24-E25-E26</f>
        <v>25575788286</v>
      </c>
    </row>
    <row r="28" spans="1:5" ht="12">
      <c r="A28" s="3" t="s">
        <v>282</v>
      </c>
      <c r="B28" s="4" t="s">
        <v>283</v>
      </c>
      <c r="C28" s="4"/>
      <c r="D28" s="15"/>
      <c r="E28" s="15"/>
    </row>
    <row r="29" spans="1:5" ht="12">
      <c r="A29" s="3" t="s">
        <v>284</v>
      </c>
      <c r="B29" s="4" t="s">
        <v>285</v>
      </c>
      <c r="C29" s="4"/>
      <c r="D29" s="15"/>
      <c r="E29" s="15"/>
    </row>
    <row r="30" spans="1:5" ht="12">
      <c r="A30" s="3" t="s">
        <v>286</v>
      </c>
      <c r="B30" s="4" t="s">
        <v>287</v>
      </c>
      <c r="C30" s="4"/>
      <c r="D30" s="15">
        <v>627</v>
      </c>
      <c r="E30" s="15">
        <v>674</v>
      </c>
    </row>
    <row r="31" spans="1:5" ht="12">
      <c r="A31" s="3" t="s">
        <v>288</v>
      </c>
      <c r="B31" s="4" t="s">
        <v>289</v>
      </c>
      <c r="C31" s="4"/>
      <c r="D31" s="15"/>
      <c r="E31" s="15"/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57" sqref="C57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9" customWidth="1"/>
    <col min="6" max="6" width="9.140625" style="17" customWidth="1"/>
  </cols>
  <sheetData>
    <row r="1" spans="1:3" ht="12">
      <c r="A1" s="18" t="s">
        <v>351</v>
      </c>
      <c r="B1" s="19"/>
      <c r="C1" t="s">
        <v>240</v>
      </c>
    </row>
    <row r="2" spans="1:3" ht="12">
      <c r="A2" s="19" t="s">
        <v>352</v>
      </c>
      <c r="B2" s="19"/>
      <c r="C2" t="s">
        <v>354</v>
      </c>
    </row>
    <row r="3" spans="1:2" ht="12">
      <c r="A3" s="19" t="s">
        <v>353</v>
      </c>
      <c r="B3" s="19"/>
    </row>
    <row r="4" spans="3:4" ht="12">
      <c r="C4" s="19" t="s">
        <v>0</v>
      </c>
      <c r="D4" s="19"/>
    </row>
    <row r="5" spans="1:4" ht="19.5" customHeight="1">
      <c r="A5" s="20" t="s">
        <v>291</v>
      </c>
      <c r="B5" s="19"/>
      <c r="C5" s="19"/>
      <c r="D5" s="19"/>
    </row>
    <row r="6" ht="12">
      <c r="E6" s="9" t="s">
        <v>239</v>
      </c>
    </row>
    <row r="8" spans="1:5" ht="24">
      <c r="A8" s="1" t="s">
        <v>1</v>
      </c>
      <c r="B8" s="1" t="s">
        <v>2</v>
      </c>
      <c r="C8" s="1" t="s">
        <v>3</v>
      </c>
      <c r="D8" s="14" t="s">
        <v>242</v>
      </c>
      <c r="E8" s="14" t="s">
        <v>243</v>
      </c>
    </row>
    <row r="9" spans="1:5" ht="12">
      <c r="A9" s="2" t="s">
        <v>292</v>
      </c>
      <c r="B9" s="4"/>
      <c r="C9" s="4"/>
      <c r="D9" s="8" t="s">
        <v>0</v>
      </c>
      <c r="E9" s="8" t="s">
        <v>0</v>
      </c>
    </row>
    <row r="10" spans="1:5" ht="12">
      <c r="A10" s="3" t="s">
        <v>293</v>
      </c>
      <c r="B10" s="4" t="s">
        <v>245</v>
      </c>
      <c r="C10" s="4"/>
      <c r="D10" s="11">
        <v>29577673259</v>
      </c>
      <c r="E10" s="11">
        <v>31968984744</v>
      </c>
    </row>
    <row r="11" spans="1:5" ht="12">
      <c r="A11" s="2" t="s">
        <v>294</v>
      </c>
      <c r="B11" s="4"/>
      <c r="C11" s="4"/>
      <c r="D11" s="8"/>
      <c r="E11" s="8"/>
    </row>
    <row r="12" spans="1:5" ht="12">
      <c r="A12" s="3" t="s">
        <v>295</v>
      </c>
      <c r="B12" s="4" t="s">
        <v>247</v>
      </c>
      <c r="C12" s="4"/>
      <c r="D12" s="11">
        <v>16346586836</v>
      </c>
      <c r="E12" s="11">
        <v>15299058076</v>
      </c>
    </row>
    <row r="13" spans="1:5" ht="12">
      <c r="A13" s="3" t="s">
        <v>296</v>
      </c>
      <c r="B13" s="4" t="s">
        <v>297</v>
      </c>
      <c r="C13" s="4"/>
      <c r="D13" s="11"/>
      <c r="E13" s="11"/>
    </row>
    <row r="14" spans="1:5" ht="12">
      <c r="A14" s="3" t="s">
        <v>298</v>
      </c>
      <c r="B14" s="4" t="s">
        <v>299</v>
      </c>
      <c r="C14" s="4"/>
      <c r="D14" s="11"/>
      <c r="E14" s="11"/>
    </row>
    <row r="15" spans="1:5" ht="12">
      <c r="A15" s="3" t="s">
        <v>300</v>
      </c>
      <c r="B15" s="4" t="s">
        <v>301</v>
      </c>
      <c r="C15" s="4"/>
      <c r="D15" s="11">
        <v>-4261364267</v>
      </c>
      <c r="E15" s="11">
        <v>-10704576015</v>
      </c>
    </row>
    <row r="16" spans="1:5" ht="12">
      <c r="A16" s="3" t="s">
        <v>302</v>
      </c>
      <c r="B16" s="4" t="s">
        <v>303</v>
      </c>
      <c r="C16" s="4"/>
      <c r="D16" s="11">
        <v>1844645230</v>
      </c>
      <c r="E16" s="11">
        <v>2121293996</v>
      </c>
    </row>
    <row r="17" spans="1:5" ht="12">
      <c r="A17" s="3" t="s">
        <v>304</v>
      </c>
      <c r="B17" s="4" t="s">
        <v>305</v>
      </c>
      <c r="C17" s="4"/>
      <c r="D17" s="11"/>
      <c r="E17" s="11"/>
    </row>
    <row r="18" spans="1:5" ht="12">
      <c r="A18" s="2" t="s">
        <v>306</v>
      </c>
      <c r="B18" s="4" t="s">
        <v>307</v>
      </c>
      <c r="C18" s="4"/>
      <c r="D18" s="8">
        <f>SUM(D9:D17)</f>
        <v>43507541058</v>
      </c>
      <c r="E18" s="8">
        <f>SUM(E10:E17)</f>
        <v>38684760801</v>
      </c>
    </row>
    <row r="19" spans="1:5" ht="12">
      <c r="A19" s="3" t="s">
        <v>308</v>
      </c>
      <c r="B19" s="4" t="s">
        <v>309</v>
      </c>
      <c r="C19" s="4"/>
      <c r="D19" s="11">
        <v>-8189286679</v>
      </c>
      <c r="E19" s="11">
        <v>-8871262263</v>
      </c>
    </row>
    <row r="20" spans="1:5" ht="12">
      <c r="A20" s="3" t="s">
        <v>310</v>
      </c>
      <c r="B20" s="4" t="s">
        <v>249</v>
      </c>
      <c r="C20" s="4"/>
      <c r="D20" s="11">
        <v>-5323848223</v>
      </c>
      <c r="E20" s="11">
        <v>-2384034736</v>
      </c>
    </row>
    <row r="21" spans="1:5" ht="12">
      <c r="A21" s="3" t="s">
        <v>311</v>
      </c>
      <c r="B21" s="4" t="s">
        <v>251</v>
      </c>
      <c r="C21" s="4"/>
      <c r="D21" s="11">
        <v>13247391192</v>
      </c>
      <c r="E21" s="11">
        <v>-266225388</v>
      </c>
    </row>
    <row r="22" spans="1:5" ht="12">
      <c r="A22" s="3" t="s">
        <v>312</v>
      </c>
      <c r="B22" s="4" t="s">
        <v>313</v>
      </c>
      <c r="C22" s="4"/>
      <c r="D22" s="11">
        <v>273449230</v>
      </c>
      <c r="E22" s="11">
        <v>339230347</v>
      </c>
    </row>
    <row r="23" spans="1:5" ht="12">
      <c r="A23" s="3" t="s">
        <v>314</v>
      </c>
      <c r="B23" s="4" t="s">
        <v>315</v>
      </c>
      <c r="C23" s="4"/>
      <c r="D23" s="11"/>
      <c r="E23" s="11"/>
    </row>
    <row r="24" spans="1:5" ht="12">
      <c r="A24" s="3" t="s">
        <v>316</v>
      </c>
      <c r="B24" s="4" t="s">
        <v>317</v>
      </c>
      <c r="C24" s="4"/>
      <c r="D24" s="11">
        <v>-1727896693</v>
      </c>
      <c r="E24" s="11">
        <v>-2121293996</v>
      </c>
    </row>
    <row r="25" spans="1:5" ht="12">
      <c r="A25" s="3" t="s">
        <v>318</v>
      </c>
      <c r="B25" s="4" t="s">
        <v>319</v>
      </c>
      <c r="C25" s="4"/>
      <c r="D25" s="11">
        <v>-6294268075</v>
      </c>
      <c r="E25" s="11">
        <v>-4935072634</v>
      </c>
    </row>
    <row r="26" spans="1:5" ht="12">
      <c r="A26" s="3" t="s">
        <v>320</v>
      </c>
      <c r="B26" s="4" t="s">
        <v>321</v>
      </c>
      <c r="C26" s="4"/>
      <c r="D26" s="11">
        <v>150000000</v>
      </c>
      <c r="E26" s="11">
        <v>2600000</v>
      </c>
    </row>
    <row r="27" spans="1:5" ht="12">
      <c r="A27" s="3" t="s">
        <v>322</v>
      </c>
      <c r="B27" s="4" t="s">
        <v>323</v>
      </c>
      <c r="C27" s="4"/>
      <c r="D27" s="11">
        <v>-790450546</v>
      </c>
      <c r="E27" s="11"/>
    </row>
    <row r="28" spans="1:5" ht="12">
      <c r="A28" s="2" t="s">
        <v>324</v>
      </c>
      <c r="B28" s="4" t="s">
        <v>253</v>
      </c>
      <c r="C28" s="4"/>
      <c r="D28" s="8">
        <f>SUM(D18:D27)</f>
        <v>34852631264</v>
      </c>
      <c r="E28" s="8">
        <f>SUM(E18:E27)</f>
        <v>20448702131</v>
      </c>
    </row>
    <row r="29" spans="1:5" ht="12">
      <c r="A29" s="2" t="s">
        <v>325</v>
      </c>
      <c r="B29" s="4"/>
      <c r="C29" s="4"/>
      <c r="D29" s="8"/>
      <c r="E29" s="8"/>
    </row>
    <row r="30" spans="1:5" ht="12">
      <c r="A30" s="3" t="s">
        <v>326</v>
      </c>
      <c r="B30" s="4" t="s">
        <v>255</v>
      </c>
      <c r="C30" s="4"/>
      <c r="D30" s="11">
        <v>-17284367784</v>
      </c>
      <c r="E30" s="11">
        <v>-22251738489</v>
      </c>
    </row>
    <row r="31" spans="1:5" ht="12">
      <c r="A31" s="3" t="s">
        <v>327</v>
      </c>
      <c r="B31" s="4" t="s">
        <v>257</v>
      </c>
      <c r="C31" s="4"/>
      <c r="D31" s="11"/>
      <c r="E31" s="11"/>
    </row>
    <row r="32" spans="1:5" ht="12">
      <c r="A32" s="3" t="s">
        <v>328</v>
      </c>
      <c r="B32" s="4" t="s">
        <v>259</v>
      </c>
      <c r="C32" s="4"/>
      <c r="D32" s="11">
        <v>-100000000000</v>
      </c>
      <c r="E32" s="11">
        <v>-150000000000</v>
      </c>
    </row>
    <row r="33" spans="1:5" ht="12">
      <c r="A33" s="3" t="s">
        <v>329</v>
      </c>
      <c r="B33" s="4" t="s">
        <v>261</v>
      </c>
      <c r="C33" s="4"/>
      <c r="D33" s="11">
        <v>150000000000</v>
      </c>
      <c r="E33" s="11">
        <v>155000000000</v>
      </c>
    </row>
    <row r="34" spans="1:5" ht="12">
      <c r="A34" s="3" t="s">
        <v>330</v>
      </c>
      <c r="B34" s="4" t="s">
        <v>263</v>
      </c>
      <c r="C34" s="4"/>
      <c r="D34" s="11">
        <v>-33480570000</v>
      </c>
      <c r="E34" s="11"/>
    </row>
    <row r="35" spans="1:5" ht="12">
      <c r="A35" s="3" t="s">
        <v>331</v>
      </c>
      <c r="B35" s="4" t="s">
        <v>265</v>
      </c>
      <c r="C35" s="4"/>
      <c r="D35" s="11"/>
      <c r="E35" s="11"/>
    </row>
    <row r="36" spans="1:5" ht="12">
      <c r="A36" s="3" t="s">
        <v>332</v>
      </c>
      <c r="B36" s="4" t="s">
        <v>333</v>
      </c>
      <c r="C36" s="4"/>
      <c r="D36" s="11">
        <v>8502791481</v>
      </c>
      <c r="E36" s="11">
        <v>10704576015</v>
      </c>
    </row>
    <row r="37" spans="1:5" ht="12">
      <c r="A37" s="2" t="s">
        <v>334</v>
      </c>
      <c r="B37" s="4" t="s">
        <v>267</v>
      </c>
      <c r="C37" s="4"/>
      <c r="D37" s="8">
        <f>SUM(D30:D36)</f>
        <v>7737853697</v>
      </c>
      <c r="E37" s="8">
        <f>SUM(E30:E36)</f>
        <v>-6547162474</v>
      </c>
    </row>
    <row r="38" spans="1:5" ht="12">
      <c r="A38" s="2" t="s">
        <v>335</v>
      </c>
      <c r="B38" s="4"/>
      <c r="C38" s="4"/>
      <c r="D38" s="8"/>
      <c r="E38" s="8"/>
    </row>
    <row r="39" spans="1:5" ht="12">
      <c r="A39" s="3" t="s">
        <v>336</v>
      </c>
      <c r="B39" s="4" t="s">
        <v>269</v>
      </c>
      <c r="C39" s="4"/>
      <c r="D39" s="11"/>
      <c r="E39" s="11"/>
    </row>
    <row r="40" spans="1:5" ht="12">
      <c r="A40" s="3" t="s">
        <v>337</v>
      </c>
      <c r="B40" s="4" t="s">
        <v>271</v>
      </c>
      <c r="C40" s="4"/>
      <c r="D40" s="11"/>
      <c r="E40" s="11"/>
    </row>
    <row r="41" spans="1:5" ht="12">
      <c r="A41" s="3" t="s">
        <v>338</v>
      </c>
      <c r="B41" s="4" t="s">
        <v>339</v>
      </c>
      <c r="C41" s="4"/>
      <c r="D41" s="11">
        <v>30039052055</v>
      </c>
      <c r="E41" s="11">
        <v>14779552120</v>
      </c>
    </row>
    <row r="42" spans="1:5" ht="12">
      <c r="A42" s="3" t="s">
        <v>340</v>
      </c>
      <c r="B42" s="4" t="s">
        <v>341</v>
      </c>
      <c r="C42" s="4"/>
      <c r="D42" s="11">
        <v>-75729275003</v>
      </c>
      <c r="E42" s="11">
        <v>-3464306900</v>
      </c>
    </row>
    <row r="43" spans="1:5" ht="12">
      <c r="A43" s="3" t="s">
        <v>342</v>
      </c>
      <c r="B43" s="4" t="s">
        <v>343</v>
      </c>
      <c r="C43" s="4"/>
      <c r="D43" s="11"/>
      <c r="E43" s="11"/>
    </row>
    <row r="44" spans="1:5" ht="12">
      <c r="A44" s="3" t="s">
        <v>344</v>
      </c>
      <c r="B44" s="4" t="s">
        <v>345</v>
      </c>
      <c r="C44" s="4"/>
      <c r="D44" s="11">
        <v>-20464418096</v>
      </c>
      <c r="E44" s="11"/>
    </row>
    <row r="45" spans="1:5" ht="12">
      <c r="A45" s="2" t="s">
        <v>346</v>
      </c>
      <c r="B45" s="4" t="s">
        <v>273</v>
      </c>
      <c r="C45" s="4"/>
      <c r="D45" s="8">
        <f>SUM(D39:D44)</f>
        <v>-66154641044</v>
      </c>
      <c r="E45" s="8">
        <f>SUM(E39:E44)</f>
        <v>11315245220</v>
      </c>
    </row>
    <row r="46" spans="1:5" ht="12">
      <c r="A46" s="2" t="s">
        <v>347</v>
      </c>
      <c r="B46" s="4" t="s">
        <v>275</v>
      </c>
      <c r="C46" s="4"/>
      <c r="D46" s="8">
        <f>D28+D37+D45</f>
        <v>-23564156083</v>
      </c>
      <c r="E46" s="8">
        <f>E28+E37+E45</f>
        <v>25216784877</v>
      </c>
    </row>
    <row r="47" spans="1:5" ht="12">
      <c r="A47" s="3" t="s">
        <v>348</v>
      </c>
      <c r="B47" s="4" t="s">
        <v>281</v>
      </c>
      <c r="C47" s="4"/>
      <c r="D47" s="11">
        <v>30205680778</v>
      </c>
      <c r="E47" s="11">
        <v>12996631989</v>
      </c>
    </row>
    <row r="48" spans="1:5" ht="12">
      <c r="A48" s="3" t="s">
        <v>349</v>
      </c>
      <c r="B48" s="4" t="s">
        <v>283</v>
      </c>
      <c r="C48" s="4"/>
      <c r="D48" s="11"/>
      <c r="E48" s="11"/>
    </row>
    <row r="49" spans="1:5" ht="12">
      <c r="A49" s="2" t="s">
        <v>350</v>
      </c>
      <c r="B49" s="4" t="s">
        <v>287</v>
      </c>
      <c r="C49" s="4"/>
      <c r="D49" s="8">
        <f>D46+D47+D48</f>
        <v>6641524695</v>
      </c>
      <c r="E49" s="8">
        <f>E46+E47+E48</f>
        <v>38213416866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quyenpham</cp:lastModifiedBy>
  <dcterms:created xsi:type="dcterms:W3CDTF">2019-10-14T03:05:11Z</dcterms:created>
  <dcterms:modified xsi:type="dcterms:W3CDTF">2019-10-23T09:50:18Z</dcterms:modified>
  <cp:category/>
  <cp:version/>
  <cp:contentType/>
  <cp:contentStatus/>
</cp:coreProperties>
</file>